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Projeto QUERO EMPREENDER\PRECIFICAÇÃO\Curso Precificação\Versão 4.0\"/>
    </mc:Choice>
  </mc:AlternateContent>
  <xr:revisionPtr revIDLastSave="0" documentId="13_ncr:1_{B43B5032-38FE-4C74-BC42-4E636FC129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ecificação" sheetId="3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0" l="1"/>
  <c r="D15" i="30" s="1"/>
  <c r="D28" i="30"/>
  <c r="L5" i="30" s="1"/>
  <c r="D20" i="30"/>
  <c r="D24" i="30" s="1"/>
  <c r="F8" i="30"/>
  <c r="D31" i="30"/>
  <c r="L7" i="30" l="1"/>
  <c r="L6" i="30"/>
  <c r="D8" i="30"/>
  <c r="D5" i="30" s="1"/>
  <c r="F4" i="30" l="1"/>
  <c r="F7" i="30" s="1"/>
  <c r="L8" i="30"/>
</calcChain>
</file>

<file path=xl/sharedStrings.xml><?xml version="1.0" encoding="utf-8"?>
<sst xmlns="http://schemas.openxmlformats.org/spreadsheetml/2006/main" count="19" uniqueCount="19">
  <si>
    <t>Lucro</t>
  </si>
  <si>
    <t>Markup</t>
  </si>
  <si>
    <t>Despesas Fixas mensais</t>
  </si>
  <si>
    <t>Faturamento Mensal</t>
  </si>
  <si>
    <t>Outras despesas em R$ - Ex.: Embalagem</t>
  </si>
  <si>
    <t>% Cartão de débito ou crédito</t>
  </si>
  <si>
    <t>% Comissões - vendedor ou market place</t>
  </si>
  <si>
    <t>% Outras</t>
  </si>
  <si>
    <t>Preço de Venda</t>
  </si>
  <si>
    <t>Custo aquisição, produção ou prestação serviço</t>
  </si>
  <si>
    <t>Despesas Fixas</t>
  </si>
  <si>
    <t>Despesas Variáveis</t>
  </si>
  <si>
    <t>Custo</t>
  </si>
  <si>
    <t>TESTA PREÇO</t>
  </si>
  <si>
    <t>Margem de Contribuição
para pagto Despesas Fixas e Lucro</t>
  </si>
  <si>
    <t>Quer conhecer mais de precificação?
Quer ter outras planilhas mais completas?</t>
  </si>
  <si>
    <r>
      <rPr>
        <b/>
        <sz val="14"/>
        <color rgb="FFFFFF00"/>
        <rFont val="Calibri"/>
        <family val="2"/>
        <scheme val="minor"/>
      </rPr>
      <t>Atenção</t>
    </r>
    <r>
      <rPr>
        <b/>
        <sz val="11"/>
        <color rgb="FFFFFF00"/>
        <rFont val="Calibri"/>
        <family val="2"/>
        <scheme val="minor"/>
      </rPr>
      <t xml:space="preserve"> - Esta planilha apresenta apenas uma simulação dos resultados com base nos dados informados. A utilização desta não garante os ganhos nela apresentados, pois a realização do lucro depende também da gestão do negócio como um todo. Você deve apurar mensalmente o lucro do seu negócio para verificar se está de acordo com o resultado apurado na precificação.</t>
    </r>
  </si>
  <si>
    <r>
      <t>Ponto de Equilíbrio</t>
    </r>
    <r>
      <rPr>
        <b/>
        <sz val="9"/>
        <color rgb="FFFFFF00"/>
        <rFont val="Calibri"/>
        <family val="2"/>
        <scheme val="minor"/>
      </rPr>
      <t xml:space="preserve"> (se voce vende 1 produto ou serviço)</t>
    </r>
  </si>
  <si>
    <r>
      <t xml:space="preserve">% Impostos </t>
    </r>
    <r>
      <rPr>
        <sz val="10"/>
        <color theme="0"/>
        <rFont val="Calibri"/>
        <family val="2"/>
        <scheme val="minor"/>
      </rPr>
      <t>(planilha indicada para optantes Simples Nacional)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</si>
</sst>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%"/>
    <numFmt numFmtId="165" formatCode="&quot;R$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4"/>
      <color rgb="FFFFFF00"/>
      <name val="Calibri"/>
      <family val="2"/>
      <scheme val="minor"/>
    </font>
    <font>
      <b/>
      <sz val="18"/>
      <color rgb="FFFFFF00"/>
      <name val="Century Gothic"/>
      <family val="2"/>
    </font>
    <font>
      <b/>
      <sz val="18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6"/>
      <color rgb="FFFFFF00"/>
      <name val="Calibri"/>
      <family val="2"/>
      <scheme val="minor"/>
    </font>
    <font>
      <b/>
      <sz val="12"/>
      <color rgb="FFFFFF00"/>
      <name val="Century Gothic"/>
      <family val="2"/>
    </font>
    <font>
      <u/>
      <sz val="22"/>
      <color rgb="FFFFFF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5F4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2" borderId="5" xfId="0" applyFont="1" applyFill="1" applyBorder="1"/>
    <xf numFmtId="0" fontId="2" fillId="3" borderId="0" xfId="0" applyFont="1" applyFill="1"/>
    <xf numFmtId="165" fontId="3" fillId="4" borderId="0" xfId="0" applyNumberFormat="1" applyFont="1" applyFill="1" applyAlignment="1">
      <alignment horizontal="center" vertical="center"/>
    </xf>
    <xf numFmtId="165" fontId="3" fillId="7" borderId="0" xfId="0" applyNumberFormat="1" applyFont="1" applyFill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6" fillId="3" borderId="7" xfId="0" applyFont="1" applyFill="1" applyBorder="1" applyAlignment="1">
      <alignment vertical="center"/>
    </xf>
    <xf numFmtId="165" fontId="0" fillId="8" borderId="5" xfId="0" applyNumberFormat="1" applyFill="1" applyBorder="1" applyAlignment="1" applyProtection="1">
      <alignment horizontal="center" vertical="center"/>
      <protection locked="0"/>
    </xf>
    <xf numFmtId="165" fontId="0" fillId="8" borderId="5" xfId="2" applyNumberFormat="1" applyFont="1" applyFill="1" applyBorder="1" applyProtection="1">
      <protection locked="0"/>
    </xf>
    <xf numFmtId="164" fontId="0" fillId="8" borderId="5" xfId="1" applyNumberFormat="1" applyFont="1" applyFill="1" applyBorder="1" applyProtection="1">
      <protection locked="0"/>
    </xf>
    <xf numFmtId="0" fontId="9" fillId="3" borderId="0" xfId="0" applyFont="1" applyFill="1"/>
    <xf numFmtId="164" fontId="9" fillId="3" borderId="0" xfId="0" applyNumberFormat="1" applyFont="1" applyFill="1"/>
    <xf numFmtId="0" fontId="4" fillId="3" borderId="8" xfId="0" applyFont="1" applyFill="1" applyBorder="1" applyAlignment="1">
      <alignment vertical="center"/>
    </xf>
    <xf numFmtId="0" fontId="11" fillId="9" borderId="19" xfId="0" applyFont="1" applyFill="1" applyBorder="1" applyAlignment="1">
      <alignment horizontal="center" vertical="center"/>
    </xf>
    <xf numFmtId="0" fontId="14" fillId="3" borderId="0" xfId="0" applyFont="1" applyFill="1"/>
    <xf numFmtId="0" fontId="16" fillId="3" borderId="0" xfId="0" applyFont="1" applyFill="1" applyAlignment="1">
      <alignment horizontal="left" vertical="top" wrapText="1"/>
    </xf>
    <xf numFmtId="0" fontId="15" fillId="3" borderId="0" xfId="0" applyFont="1" applyFill="1" applyAlignment="1">
      <alignment horizontal="center" vertical="center" wrapText="1"/>
    </xf>
    <xf numFmtId="0" fontId="13" fillId="3" borderId="13" xfId="3" applyFont="1" applyFill="1" applyBorder="1" applyAlignment="1">
      <alignment horizontal="center" vertical="center"/>
    </xf>
    <xf numFmtId="0" fontId="13" fillId="3" borderId="14" xfId="3" applyFont="1" applyFill="1" applyBorder="1" applyAlignment="1">
      <alignment horizontal="center" vertical="center"/>
    </xf>
    <xf numFmtId="0" fontId="13" fillId="3" borderId="15" xfId="3" applyFont="1" applyFill="1" applyBorder="1" applyAlignment="1">
      <alignment horizontal="center" vertical="center"/>
    </xf>
    <xf numFmtId="0" fontId="13" fillId="3" borderId="16" xfId="3" applyFont="1" applyFill="1" applyBorder="1" applyAlignment="1">
      <alignment horizontal="center" vertical="center"/>
    </xf>
    <xf numFmtId="0" fontId="13" fillId="3" borderId="17" xfId="3" applyFont="1" applyFill="1" applyBorder="1" applyAlignment="1">
      <alignment horizontal="center" vertical="center"/>
    </xf>
    <xf numFmtId="0" fontId="13" fillId="3" borderId="18" xfId="3" applyFont="1" applyFill="1" applyBorder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164" fontId="8" fillId="6" borderId="0" xfId="1" applyNumberFormat="1" applyFont="1" applyFill="1" applyAlignment="1">
      <alignment horizontal="center" vertical="center"/>
    </xf>
    <xf numFmtId="164" fontId="8" fillId="4" borderId="0" xfId="1" applyNumberFormat="1" applyFont="1" applyFill="1" applyAlignment="1">
      <alignment horizontal="center" vertical="center"/>
    </xf>
    <xf numFmtId="164" fontId="8" fillId="7" borderId="0" xfId="1" applyNumberFormat="1" applyFont="1" applyFill="1" applyAlignment="1">
      <alignment horizontal="center" vertical="center"/>
    </xf>
    <xf numFmtId="165" fontId="3" fillId="6" borderId="0" xfId="0" applyNumberFormat="1" applyFont="1" applyFill="1" applyAlignment="1">
      <alignment horizontal="center" vertical="center"/>
    </xf>
    <xf numFmtId="165" fontId="3" fillId="5" borderId="0" xfId="0" applyNumberFormat="1" applyFont="1" applyFill="1" applyAlignment="1">
      <alignment horizontal="center" vertical="center"/>
    </xf>
    <xf numFmtId="2" fontId="4" fillId="3" borderId="11" xfId="0" applyNumberFormat="1" applyFont="1" applyFill="1" applyBorder="1" applyAlignment="1">
      <alignment horizontal="center" vertical="center"/>
    </xf>
    <xf numFmtId="2" fontId="4" fillId="3" borderId="1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/>
    </xf>
    <xf numFmtId="164" fontId="8" fillId="5" borderId="0" xfId="1" applyNumberFormat="1" applyFont="1" applyFill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/>
    </xf>
  </cellXfs>
  <cellStyles count="4">
    <cellStyle name="Hiperlink" xfId="3" builtinId="8"/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EE5F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Participação na composição</a:t>
            </a:r>
            <a:r>
              <a:rPr lang="pt-BR" baseline="0"/>
              <a:t> do Preço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EE5F4C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344-4790-AF08-F0E021C910C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7344-4790-AF08-F0E021C910CB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344-4790-AF08-F0E021C910CB}"/>
              </c:ext>
            </c:extLst>
          </c:dPt>
          <c:cat>
            <c:strRef>
              <c:f>Precificação!$K$5:$K$8</c:f>
              <c:strCache>
                <c:ptCount val="4"/>
                <c:pt idx="0">
                  <c:v>Custo</c:v>
                </c:pt>
                <c:pt idx="1">
                  <c:v>Despesas Variáveis</c:v>
                </c:pt>
                <c:pt idx="2">
                  <c:v>Despesas Fixas</c:v>
                </c:pt>
                <c:pt idx="3">
                  <c:v>Lucro</c:v>
                </c:pt>
              </c:strCache>
            </c:strRef>
          </c:cat>
          <c:val>
            <c:numRef>
              <c:f>Precificação!$L$5:$L$8</c:f>
              <c:numCache>
                <c:formatCode>0.0%</c:formatCode>
                <c:ptCount val="4"/>
                <c:pt idx="0">
                  <c:v>0.5</c:v>
                </c:pt>
                <c:pt idx="1">
                  <c:v>9.5000000000000001E-2</c:v>
                </c:pt>
                <c:pt idx="2">
                  <c:v>0.25</c:v>
                </c:pt>
                <c:pt idx="3">
                  <c:v>0.155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4-4790-AF08-F0E021C91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7331744"/>
        <c:axId val="686417520"/>
      </c:barChart>
      <c:catAx>
        <c:axId val="68733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86417520"/>
        <c:crosses val="autoZero"/>
        <c:auto val="1"/>
        <c:lblAlgn val="ctr"/>
        <c:lblOffset val="100"/>
        <c:noMultiLvlLbl val="0"/>
      </c:catAx>
      <c:valAx>
        <c:axId val="68641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87331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5">
            <a:lumMod val="75000"/>
            <a:shade val="30000"/>
            <a:satMod val="115000"/>
          </a:schemeClr>
        </a:gs>
        <a:gs pos="50000">
          <a:schemeClr val="accent5">
            <a:lumMod val="75000"/>
            <a:shade val="67500"/>
            <a:satMod val="115000"/>
          </a:schemeClr>
        </a:gs>
        <a:gs pos="100000">
          <a:schemeClr val="accent5">
            <a:lumMod val="75000"/>
            <a:shade val="100000"/>
            <a:satMod val="115000"/>
          </a:schemeClr>
        </a:gs>
      </a:gsLst>
      <a:path path="circle">
        <a:fillToRect t="100000" r="100000"/>
      </a:path>
      <a:tileRect l="-100000" b="-100000"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queroempreendercerto/" TargetMode="External"/><Relationship Id="rId13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3.png"/><Relationship Id="rId12" Type="http://schemas.openxmlformats.org/officeDocument/2006/relationships/hyperlink" Target="https://youtu.be/_h_DOSPl6Gg?si=UaLdlqbeXPZHTj1x" TargetMode="External"/><Relationship Id="rId2" Type="http://schemas.openxmlformats.org/officeDocument/2006/relationships/hyperlink" Target="https://queroempreendercerto.com.br/" TargetMode="External"/><Relationship Id="rId1" Type="http://schemas.openxmlformats.org/officeDocument/2006/relationships/chart" Target="../charts/chart1.xml"/><Relationship Id="rId6" Type="http://schemas.openxmlformats.org/officeDocument/2006/relationships/hyperlink" Target="https://www.facebook.com/queroempreendercerto" TargetMode="External"/><Relationship Id="rId11" Type="http://schemas.openxmlformats.org/officeDocument/2006/relationships/image" Target="../media/image5.png"/><Relationship Id="rId5" Type="http://schemas.openxmlformats.org/officeDocument/2006/relationships/image" Target="../media/image2.png"/><Relationship Id="rId15" Type="http://schemas.openxmlformats.org/officeDocument/2006/relationships/image" Target="../media/image7.png"/><Relationship Id="rId10" Type="http://schemas.openxmlformats.org/officeDocument/2006/relationships/hyperlink" Target="https://youtu.be/CZgpe4IwgOo?si=2HJo_0yuLhIkzToc" TargetMode="External"/><Relationship Id="rId4" Type="http://schemas.openxmlformats.org/officeDocument/2006/relationships/hyperlink" Target="https://youtube.com/@QueroEmpreenderCerto?si=98IjoevYM3v2azLz" TargetMode="External"/><Relationship Id="rId9" Type="http://schemas.openxmlformats.org/officeDocument/2006/relationships/image" Target="../media/image4.png"/><Relationship Id="rId14" Type="http://schemas.openxmlformats.org/officeDocument/2006/relationships/hyperlink" Target="https://youtu.be/NQsrI7zeCYw?si=RWxNNqkL65LE7iz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4</xdr:row>
      <xdr:rowOff>38100</xdr:rowOff>
    </xdr:from>
    <xdr:to>
      <xdr:col>2</xdr:col>
      <xdr:colOff>556260</xdr:colOff>
      <xdr:row>6</xdr:row>
      <xdr:rowOff>140353</xdr:rowOff>
    </xdr:to>
    <xdr:sp macro="" textlink="">
      <xdr:nvSpPr>
        <xdr:cNvPr id="2" name="CaixaDeTexto 12">
          <a:extLst>
            <a:ext uri="{FF2B5EF4-FFF2-40B4-BE49-F238E27FC236}">
              <a16:creationId xmlns:a16="http://schemas.microsoft.com/office/drawing/2014/main" id="{C0701E56-1EA9-5C0A-4253-975FD879EBCA}"/>
            </a:ext>
          </a:extLst>
        </xdr:cNvPr>
        <xdr:cNvSpPr txBox="1"/>
      </xdr:nvSpPr>
      <xdr:spPr>
        <a:xfrm>
          <a:off x="998220" y="769620"/>
          <a:ext cx="1043940" cy="46801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2400" b="1">
              <a:solidFill>
                <a:srgbClr val="FFFF00"/>
              </a:solidFill>
            </a:rPr>
            <a:t>Lucro</a:t>
          </a:r>
        </a:p>
      </xdr:txBody>
    </xdr:sp>
    <xdr:clientData/>
  </xdr:twoCellAnchor>
  <xdr:twoCellAnchor>
    <xdr:from>
      <xdr:col>0</xdr:col>
      <xdr:colOff>0</xdr:colOff>
      <xdr:row>10</xdr:row>
      <xdr:rowOff>76200</xdr:rowOff>
    </xdr:from>
    <xdr:to>
      <xdr:col>2</xdr:col>
      <xdr:colOff>601980</xdr:colOff>
      <xdr:row>12</xdr:row>
      <xdr:rowOff>178453</xdr:rowOff>
    </xdr:to>
    <xdr:sp macro="" textlink="">
      <xdr:nvSpPr>
        <xdr:cNvPr id="3" name="CaixaDeTexto 11">
          <a:extLst>
            <a:ext uri="{FF2B5EF4-FFF2-40B4-BE49-F238E27FC236}">
              <a16:creationId xmlns:a16="http://schemas.microsoft.com/office/drawing/2014/main" id="{136486C8-D2A1-A2CC-CB94-065C400B6020}"/>
            </a:ext>
          </a:extLst>
        </xdr:cNvPr>
        <xdr:cNvSpPr txBox="1"/>
      </xdr:nvSpPr>
      <xdr:spPr>
        <a:xfrm>
          <a:off x="0" y="1905000"/>
          <a:ext cx="2087880" cy="46801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2400" b="1">
              <a:solidFill>
                <a:srgbClr val="FFFF00"/>
              </a:solidFill>
            </a:rPr>
            <a:t>Despesas Fixas</a:t>
          </a:r>
        </a:p>
      </xdr:txBody>
    </xdr:sp>
    <xdr:clientData/>
  </xdr:twoCellAnchor>
  <xdr:twoCellAnchor>
    <xdr:from>
      <xdr:col>0</xdr:col>
      <xdr:colOff>373380</xdr:colOff>
      <xdr:row>18</xdr:row>
      <xdr:rowOff>30480</xdr:rowOff>
    </xdr:from>
    <xdr:to>
      <xdr:col>2</xdr:col>
      <xdr:colOff>472440</xdr:colOff>
      <xdr:row>22</xdr:row>
      <xdr:rowOff>142653</xdr:rowOff>
    </xdr:to>
    <xdr:sp macro="" textlink="">
      <xdr:nvSpPr>
        <xdr:cNvPr id="4" name="CaixaDeTexto 7">
          <a:extLst>
            <a:ext uri="{FF2B5EF4-FFF2-40B4-BE49-F238E27FC236}">
              <a16:creationId xmlns:a16="http://schemas.microsoft.com/office/drawing/2014/main" id="{87291FB1-9A50-0660-8961-FE695B901031}"/>
            </a:ext>
          </a:extLst>
        </xdr:cNvPr>
        <xdr:cNvSpPr txBox="1"/>
      </xdr:nvSpPr>
      <xdr:spPr>
        <a:xfrm>
          <a:off x="373380" y="3436620"/>
          <a:ext cx="1584960" cy="8436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2400" b="1">
              <a:solidFill>
                <a:srgbClr val="FFFF00"/>
              </a:solidFill>
            </a:rPr>
            <a:t>Despesas</a:t>
          </a:r>
        </a:p>
        <a:p>
          <a:pPr algn="ctr"/>
          <a:r>
            <a:rPr lang="pt-BR" sz="2400" b="1">
              <a:solidFill>
                <a:srgbClr val="FFFF00"/>
              </a:solidFill>
            </a:rPr>
            <a:t>Variáveis</a:t>
          </a:r>
        </a:p>
      </xdr:txBody>
    </xdr:sp>
    <xdr:clientData/>
  </xdr:twoCellAnchor>
  <xdr:twoCellAnchor>
    <xdr:from>
      <xdr:col>1</xdr:col>
      <xdr:colOff>7621</xdr:colOff>
      <xdr:row>26</xdr:row>
      <xdr:rowOff>106680</xdr:rowOff>
    </xdr:from>
    <xdr:to>
      <xdr:col>2</xdr:col>
      <xdr:colOff>571501</xdr:colOff>
      <xdr:row>29</xdr:row>
      <xdr:rowOff>26053</xdr:rowOff>
    </xdr:to>
    <xdr:sp macro="" textlink="">
      <xdr:nvSpPr>
        <xdr:cNvPr id="5" name="CaixaDeTexto 2">
          <a:extLst>
            <a:ext uri="{FF2B5EF4-FFF2-40B4-BE49-F238E27FC236}">
              <a16:creationId xmlns:a16="http://schemas.microsoft.com/office/drawing/2014/main" id="{7B289693-880E-4BB0-4890-F13AEA91EACE}"/>
            </a:ext>
          </a:extLst>
        </xdr:cNvPr>
        <xdr:cNvSpPr txBox="1"/>
      </xdr:nvSpPr>
      <xdr:spPr>
        <a:xfrm>
          <a:off x="883921" y="4861560"/>
          <a:ext cx="1173480" cy="46801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2400" b="1">
              <a:solidFill>
                <a:srgbClr val="FFFF00"/>
              </a:solidFill>
            </a:rPr>
            <a:t>Custo</a:t>
          </a:r>
        </a:p>
      </xdr:txBody>
    </xdr:sp>
    <xdr:clientData/>
  </xdr:twoCellAnchor>
  <xdr:twoCellAnchor>
    <xdr:from>
      <xdr:col>4</xdr:col>
      <xdr:colOff>7620</xdr:colOff>
      <xdr:row>3</xdr:row>
      <xdr:rowOff>15241</xdr:rowOff>
    </xdr:from>
    <xdr:to>
      <xdr:col>4</xdr:col>
      <xdr:colOff>220980</xdr:colOff>
      <xdr:row>15</xdr:row>
      <xdr:rowOff>167641</xdr:rowOff>
    </xdr:to>
    <xdr:sp macro="" textlink="">
      <xdr:nvSpPr>
        <xdr:cNvPr id="7" name="Chave Direita 6">
          <a:extLst>
            <a:ext uri="{FF2B5EF4-FFF2-40B4-BE49-F238E27FC236}">
              <a16:creationId xmlns:a16="http://schemas.microsoft.com/office/drawing/2014/main" id="{563D1318-DA12-9459-9F97-CD45C1E4E3A2}"/>
            </a:ext>
          </a:extLst>
        </xdr:cNvPr>
        <xdr:cNvSpPr/>
      </xdr:nvSpPr>
      <xdr:spPr>
        <a:xfrm>
          <a:off x="3070860" y="693421"/>
          <a:ext cx="213360" cy="2369820"/>
        </a:xfrm>
        <a:prstGeom prst="rightBrace">
          <a:avLst>
            <a:gd name="adj1" fmla="val 92640"/>
            <a:gd name="adj2" fmla="val 9226"/>
          </a:avLst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131444</xdr:colOff>
      <xdr:row>1</xdr:row>
      <xdr:rowOff>58214</xdr:rowOff>
    </xdr:from>
    <xdr:to>
      <xdr:col>17</xdr:col>
      <xdr:colOff>228600</xdr:colOff>
      <xdr:row>20</xdr:row>
      <xdr:rowOff>142457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640D93F-3A26-ABED-8421-CB4E19131C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316501</xdr:colOff>
      <xdr:row>25</xdr:row>
      <xdr:rowOff>14968</xdr:rowOff>
    </xdr:from>
    <xdr:to>
      <xdr:col>10</xdr:col>
      <xdr:colOff>455566</xdr:colOff>
      <xdr:row>26</xdr:row>
      <xdr:rowOff>77833</xdr:rowOff>
    </xdr:to>
    <xdr:sp macro="" textlink="">
      <xdr:nvSpPr>
        <xdr:cNvPr id="13" name="Seta: para Baixo 12">
          <a:extLst>
            <a:ext uri="{FF2B5EF4-FFF2-40B4-BE49-F238E27FC236}">
              <a16:creationId xmlns:a16="http://schemas.microsoft.com/office/drawing/2014/main" id="{D0C133BD-4BB3-EC5F-68CF-7A2CBBB734E7}"/>
            </a:ext>
          </a:extLst>
        </xdr:cNvPr>
        <xdr:cNvSpPr/>
      </xdr:nvSpPr>
      <xdr:spPr>
        <a:xfrm>
          <a:off x="9433287" y="4614182"/>
          <a:ext cx="139065" cy="239758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14</xdr:col>
      <xdr:colOff>134620</xdr:colOff>
      <xdr:row>28</xdr:row>
      <xdr:rowOff>47201</xdr:rowOff>
    </xdr:from>
    <xdr:to>
      <xdr:col>17</xdr:col>
      <xdr:colOff>151129</xdr:colOff>
      <xdr:row>31</xdr:row>
      <xdr:rowOff>58093</xdr:rowOff>
    </xdr:to>
    <xdr:pic>
      <xdr:nvPicPr>
        <xdr:cNvPr id="8" name="Imagem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F215F3-0E4D-44D3-F32F-3B276B23C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33953" y="5201284"/>
          <a:ext cx="1858009" cy="537306"/>
        </a:xfrm>
        <a:prstGeom prst="rect">
          <a:avLst/>
        </a:prstGeom>
        <a:effectLst/>
      </xdr:spPr>
    </xdr:pic>
    <xdr:clientData/>
  </xdr:twoCellAnchor>
  <xdr:twoCellAnchor>
    <xdr:from>
      <xdr:col>10</xdr:col>
      <xdr:colOff>356870</xdr:colOff>
      <xdr:row>24</xdr:row>
      <xdr:rowOff>176954</xdr:rowOff>
    </xdr:from>
    <xdr:to>
      <xdr:col>12</xdr:col>
      <xdr:colOff>472438</xdr:colOff>
      <xdr:row>26</xdr:row>
      <xdr:rowOff>97326</xdr:rowOff>
    </xdr:to>
    <xdr:sp macro="" textlink="">
      <xdr:nvSpPr>
        <xdr:cNvPr id="9" name="CaixaDeTexto 2">
          <a:extLst>
            <a:ext uri="{FF2B5EF4-FFF2-40B4-BE49-F238E27FC236}">
              <a16:creationId xmlns:a16="http://schemas.microsoft.com/office/drawing/2014/main" id="{EF670A56-5B8B-41E6-9A8F-0D76C494BD62}"/>
            </a:ext>
          </a:extLst>
        </xdr:cNvPr>
        <xdr:cNvSpPr txBox="1"/>
      </xdr:nvSpPr>
      <xdr:spPr>
        <a:xfrm>
          <a:off x="9500870" y="4653704"/>
          <a:ext cx="1343235" cy="2802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 b="1">
              <a:solidFill>
                <a:srgbClr val="FFFF00"/>
              </a:solidFill>
            </a:rPr>
            <a:t>Clique abaixo</a:t>
          </a:r>
        </a:p>
      </xdr:txBody>
    </xdr:sp>
    <xdr:clientData/>
  </xdr:twoCellAnchor>
  <xdr:twoCellAnchor>
    <xdr:from>
      <xdr:col>13</xdr:col>
      <xdr:colOff>601344</xdr:colOff>
      <xdr:row>25</xdr:row>
      <xdr:rowOff>137583</xdr:rowOff>
    </xdr:from>
    <xdr:to>
      <xdr:col>15</xdr:col>
      <xdr:colOff>505880</xdr:colOff>
      <xdr:row>28</xdr:row>
      <xdr:rowOff>29844</xdr:rowOff>
    </xdr:to>
    <xdr:sp macro="" textlink="">
      <xdr:nvSpPr>
        <xdr:cNvPr id="10" name="CaixaDeTexto 2">
          <a:extLst>
            <a:ext uri="{FF2B5EF4-FFF2-40B4-BE49-F238E27FC236}">
              <a16:creationId xmlns:a16="http://schemas.microsoft.com/office/drawing/2014/main" id="{8DFB0367-8E38-44A9-8A63-D32309653412}"/>
            </a:ext>
          </a:extLst>
        </xdr:cNvPr>
        <xdr:cNvSpPr txBox="1"/>
      </xdr:nvSpPr>
      <xdr:spPr>
        <a:xfrm>
          <a:off x="11586844" y="4794250"/>
          <a:ext cx="1132203" cy="389677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2000" b="1">
              <a:solidFill>
                <a:srgbClr val="FFFF00"/>
              </a:solidFill>
            </a:rPr>
            <a:t>Siga-nos</a:t>
          </a:r>
        </a:p>
      </xdr:txBody>
    </xdr:sp>
    <xdr:clientData/>
  </xdr:twoCellAnchor>
  <xdr:twoCellAnchor editAs="oneCell">
    <xdr:from>
      <xdr:col>14</xdr:col>
      <xdr:colOff>95298</xdr:colOff>
      <xdr:row>32</xdr:row>
      <xdr:rowOff>10156</xdr:rowOff>
    </xdr:from>
    <xdr:to>
      <xdr:col>15</xdr:col>
      <xdr:colOff>60033</xdr:colOff>
      <xdr:row>34</xdr:row>
      <xdr:rowOff>305007</xdr:rowOff>
    </xdr:to>
    <xdr:pic>
      <xdr:nvPicPr>
        <xdr:cNvPr id="16" name="Imagem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49BCD82-45FA-E112-DDE1-B5DC0C24F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2386" y="6086546"/>
          <a:ext cx="563465" cy="532976"/>
        </a:xfrm>
        <a:prstGeom prst="rect">
          <a:avLst/>
        </a:prstGeom>
      </xdr:spPr>
    </xdr:pic>
    <xdr:clientData/>
  </xdr:twoCellAnchor>
  <xdr:twoCellAnchor editAs="oneCell">
    <xdr:from>
      <xdr:col>15</xdr:col>
      <xdr:colOff>146915</xdr:colOff>
      <xdr:row>32</xdr:row>
      <xdr:rowOff>18999</xdr:rowOff>
    </xdr:from>
    <xdr:to>
      <xdr:col>16</xdr:col>
      <xdr:colOff>130700</xdr:colOff>
      <xdr:row>35</xdr:row>
      <xdr:rowOff>168</xdr:rowOff>
    </xdr:to>
    <xdr:pic>
      <xdr:nvPicPr>
        <xdr:cNvPr id="18" name="Imagem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EDD4706-E5CC-2A41-58CD-D56FFDADD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6267" y="6102010"/>
          <a:ext cx="561174" cy="544010"/>
        </a:xfrm>
        <a:prstGeom prst="rect">
          <a:avLst/>
        </a:prstGeom>
      </xdr:spPr>
    </xdr:pic>
    <xdr:clientData/>
  </xdr:twoCellAnchor>
  <xdr:twoCellAnchor editAs="oneCell">
    <xdr:from>
      <xdr:col>16</xdr:col>
      <xdr:colOff>206855</xdr:colOff>
      <xdr:row>32</xdr:row>
      <xdr:rowOff>14194</xdr:rowOff>
    </xdr:from>
    <xdr:to>
      <xdr:col>17</xdr:col>
      <xdr:colOff>170981</xdr:colOff>
      <xdr:row>35</xdr:row>
      <xdr:rowOff>1285</xdr:rowOff>
    </xdr:to>
    <xdr:pic>
      <xdr:nvPicPr>
        <xdr:cNvPr id="20" name="Imagem 1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F600C7F-4A45-D1A7-D40D-DA9CF48A4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6164" y="6090584"/>
          <a:ext cx="564761" cy="547007"/>
        </a:xfrm>
        <a:prstGeom prst="rect">
          <a:avLst/>
        </a:prstGeom>
      </xdr:spPr>
    </xdr:pic>
    <xdr:clientData/>
  </xdr:twoCellAnchor>
  <xdr:twoCellAnchor editAs="oneCell">
    <xdr:from>
      <xdr:col>10</xdr:col>
      <xdr:colOff>41818</xdr:colOff>
      <xdr:row>27</xdr:row>
      <xdr:rowOff>27648</xdr:rowOff>
    </xdr:from>
    <xdr:to>
      <xdr:col>12</xdr:col>
      <xdr:colOff>553518</xdr:colOff>
      <xdr:row>28</xdr:row>
      <xdr:rowOff>228494</xdr:rowOff>
    </xdr:to>
    <xdr:pic>
      <xdr:nvPicPr>
        <xdr:cNvPr id="11" name="Imagem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B68ADE0-DA74-7167-AD65-8B068A1A0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908327" y="5154631"/>
          <a:ext cx="1704758" cy="390246"/>
        </a:xfrm>
        <a:prstGeom prst="rect">
          <a:avLst/>
        </a:prstGeom>
      </xdr:spPr>
    </xdr:pic>
    <xdr:clientData/>
  </xdr:twoCellAnchor>
  <xdr:twoCellAnchor editAs="oneCell">
    <xdr:from>
      <xdr:col>10</xdr:col>
      <xdr:colOff>44183</xdr:colOff>
      <xdr:row>30</xdr:row>
      <xdr:rowOff>26971</xdr:rowOff>
    </xdr:from>
    <xdr:to>
      <xdr:col>12</xdr:col>
      <xdr:colOff>555162</xdr:colOff>
      <xdr:row>31</xdr:row>
      <xdr:rowOff>209319</xdr:rowOff>
    </xdr:to>
    <xdr:pic>
      <xdr:nvPicPr>
        <xdr:cNvPr id="15" name="Imagem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BBADD86-C496-21BB-C106-3BECF0305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910692" y="5682509"/>
          <a:ext cx="1704037" cy="390081"/>
        </a:xfrm>
        <a:prstGeom prst="rect">
          <a:avLst/>
        </a:prstGeom>
      </xdr:spPr>
    </xdr:pic>
    <xdr:clientData/>
  </xdr:twoCellAnchor>
  <xdr:twoCellAnchor editAs="oneCell">
    <xdr:from>
      <xdr:col>10</xdr:col>
      <xdr:colOff>36029</xdr:colOff>
      <xdr:row>33</xdr:row>
      <xdr:rowOff>62764</xdr:rowOff>
    </xdr:from>
    <xdr:to>
      <xdr:col>12</xdr:col>
      <xdr:colOff>554192</xdr:colOff>
      <xdr:row>34</xdr:row>
      <xdr:rowOff>247518</xdr:rowOff>
    </xdr:to>
    <xdr:pic>
      <xdr:nvPicPr>
        <xdr:cNvPr id="19" name="Imagem 1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48CA5D6-0140-BB56-4E33-C730B8DAD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906703" y="6208460"/>
          <a:ext cx="1697524" cy="388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AAA27-484E-476B-AD56-D471BE9EE330}">
  <dimension ref="B1:U35"/>
  <sheetViews>
    <sheetView showGridLines="0" showRowColHeaders="0" tabSelected="1" zoomScale="95" zoomScaleNormal="95" workbookViewId="0">
      <selection activeCell="F2" sqref="F2"/>
    </sheetView>
  </sheetViews>
  <sheetFormatPr defaultColWidth="8.88671875" defaultRowHeight="14.4" x14ac:dyDescent="0.3"/>
  <cols>
    <col min="1" max="1" width="12.6640625" style="1" customWidth="1"/>
    <col min="2" max="3" width="8.88671875" style="1"/>
    <col min="4" max="4" width="14.109375" style="1" customWidth="1"/>
    <col min="5" max="5" width="3.5546875" style="1" customWidth="1"/>
    <col min="6" max="6" width="22.6640625" style="1" customWidth="1"/>
    <col min="7" max="7" width="1.6640625" style="1" customWidth="1"/>
    <col min="8" max="8" width="51.109375" style="1" customWidth="1"/>
    <col min="9" max="9" width="3" style="1" customWidth="1"/>
    <col min="10" max="16384" width="8.88671875" style="1"/>
  </cols>
  <sheetData>
    <row r="1" spans="2:12" ht="7.95" customHeight="1" thickBot="1" x14ac:dyDescent="0.35"/>
    <row r="2" spans="2:12" ht="25.95" customHeight="1" thickBot="1" x14ac:dyDescent="0.35">
      <c r="B2" s="29" t="s">
        <v>8</v>
      </c>
      <c r="C2" s="29"/>
      <c r="D2" s="29"/>
      <c r="F2" s="13">
        <v>56</v>
      </c>
      <c r="H2" s="19" t="s">
        <v>13</v>
      </c>
    </row>
    <row r="3" spans="2:12" ht="7.95" customHeight="1" thickBot="1" x14ac:dyDescent="0.35"/>
    <row r="4" spans="2:12" x14ac:dyDescent="0.3">
      <c r="D4" s="5"/>
      <c r="F4" s="39">
        <f>IFERROR(D5+D11,"")</f>
        <v>0.40500000000000003</v>
      </c>
      <c r="G4" s="10"/>
      <c r="H4" s="41" t="s">
        <v>14</v>
      </c>
    </row>
    <row r="5" spans="2:12" ht="14.4" customHeight="1" x14ac:dyDescent="0.3">
      <c r="D5" s="32">
        <f>IFERROR(D8/F2,"")</f>
        <v>0.155</v>
      </c>
      <c r="F5" s="40"/>
      <c r="H5" s="42"/>
      <c r="K5" s="16" t="s">
        <v>12</v>
      </c>
      <c r="L5" s="17">
        <f>D28</f>
        <v>0.5</v>
      </c>
    </row>
    <row r="6" spans="2:12" ht="14.4" customHeight="1" x14ac:dyDescent="0.3">
      <c r="D6" s="32"/>
      <c r="F6" s="40"/>
      <c r="H6" s="42"/>
      <c r="K6" s="16" t="s">
        <v>11</v>
      </c>
      <c r="L6" s="17">
        <f>D20</f>
        <v>9.5000000000000001E-2</v>
      </c>
    </row>
    <row r="7" spans="2:12" ht="29.4" customHeight="1" x14ac:dyDescent="0.3">
      <c r="D7" s="32"/>
      <c r="F7" s="44">
        <f>IFERROR(((F11/F4)/F2),"")</f>
        <v>992.06349206349205</v>
      </c>
      <c r="G7" s="12"/>
      <c r="H7" s="18" t="s">
        <v>17</v>
      </c>
      <c r="K7" s="16" t="s">
        <v>10</v>
      </c>
      <c r="L7" s="17">
        <f>D11</f>
        <v>0.25</v>
      </c>
    </row>
    <row r="8" spans="2:12" ht="15.6" x14ac:dyDescent="0.3">
      <c r="D8" s="9">
        <f>IFERROR(F2-D15-D24-D31,"")</f>
        <v>8.68</v>
      </c>
      <c r="F8" s="35">
        <f>F2/F28</f>
        <v>2</v>
      </c>
      <c r="H8" s="37" t="s">
        <v>1</v>
      </c>
      <c r="K8" s="16" t="s">
        <v>0</v>
      </c>
      <c r="L8" s="17">
        <f>D5</f>
        <v>0.155</v>
      </c>
    </row>
    <row r="9" spans="2:12" ht="15" thickBot="1" x14ac:dyDescent="0.35">
      <c r="D9" s="4"/>
      <c r="F9" s="36"/>
      <c r="G9" s="11"/>
      <c r="H9" s="38"/>
      <c r="K9" s="16"/>
      <c r="L9" s="16"/>
    </row>
    <row r="10" spans="2:12" x14ac:dyDescent="0.3">
      <c r="D10" s="4"/>
      <c r="K10" s="16"/>
      <c r="L10" s="16"/>
    </row>
    <row r="11" spans="2:12" x14ac:dyDescent="0.3">
      <c r="D11" s="30">
        <f>IFERROR(F11/F13,"")</f>
        <v>0.25</v>
      </c>
      <c r="F11" s="14">
        <v>22500</v>
      </c>
      <c r="H11" s="6" t="s">
        <v>2</v>
      </c>
    </row>
    <row r="12" spans="2:12" x14ac:dyDescent="0.3">
      <c r="D12" s="30"/>
      <c r="H12" s="7"/>
    </row>
    <row r="13" spans="2:12" x14ac:dyDescent="0.3">
      <c r="D13" s="30"/>
      <c r="F13" s="14">
        <v>90000</v>
      </c>
      <c r="H13" s="6" t="s">
        <v>3</v>
      </c>
    </row>
    <row r="14" spans="2:12" x14ac:dyDescent="0.3">
      <c r="D14" s="4"/>
    </row>
    <row r="15" spans="2:12" x14ac:dyDescent="0.3">
      <c r="D15" s="33">
        <f>IFERROR(F2*D11,"")</f>
        <v>14</v>
      </c>
    </row>
    <row r="16" spans="2:12" x14ac:dyDescent="0.3">
      <c r="D16" s="33"/>
    </row>
    <row r="17" spans="4:21" ht="10.199999999999999" customHeight="1" x14ac:dyDescent="0.3">
      <c r="D17" s="3"/>
    </row>
    <row r="18" spans="4:21" x14ac:dyDescent="0.3">
      <c r="D18" s="3"/>
    </row>
    <row r="19" spans="4:21" x14ac:dyDescent="0.3">
      <c r="D19" s="3"/>
      <c r="F19" s="15">
        <v>0.04</v>
      </c>
      <c r="H19" s="6" t="s">
        <v>18</v>
      </c>
    </row>
    <row r="20" spans="4:21" x14ac:dyDescent="0.3">
      <c r="D20" s="43">
        <f>IFERROR(F19+F20+F21+F22+(F24/F2),"")</f>
        <v>9.5000000000000001E-2</v>
      </c>
      <c r="F20" s="15">
        <v>2.5000000000000001E-2</v>
      </c>
      <c r="H20" s="6" t="s">
        <v>5</v>
      </c>
    </row>
    <row r="21" spans="4:21" x14ac:dyDescent="0.3">
      <c r="D21" s="43"/>
      <c r="F21" s="15">
        <v>0.03</v>
      </c>
      <c r="H21" s="6" t="s">
        <v>6</v>
      </c>
    </row>
    <row r="22" spans="4:21" x14ac:dyDescent="0.3">
      <c r="D22" s="43"/>
      <c r="F22" s="15">
        <v>0</v>
      </c>
      <c r="H22" s="6" t="s">
        <v>7</v>
      </c>
    </row>
    <row r="23" spans="4:21" x14ac:dyDescent="0.3">
      <c r="D23" s="3"/>
      <c r="J23" s="22" t="s">
        <v>15</v>
      </c>
      <c r="K23" s="22"/>
      <c r="L23" s="22"/>
      <c r="M23" s="22"/>
      <c r="N23" s="22"/>
      <c r="O23" s="22"/>
      <c r="P23" s="22"/>
      <c r="Q23" s="22"/>
    </row>
    <row r="24" spans="4:21" x14ac:dyDescent="0.3">
      <c r="D24" s="34">
        <f>IFERROR(F2*D20,"")</f>
        <v>5.32</v>
      </c>
      <c r="F24" s="14">
        <v>0</v>
      </c>
      <c r="H24" s="6" t="s">
        <v>4</v>
      </c>
      <c r="J24" s="22"/>
      <c r="K24" s="22"/>
      <c r="L24" s="22"/>
      <c r="M24" s="22"/>
      <c r="N24" s="22"/>
      <c r="O24" s="22"/>
      <c r="P24" s="22"/>
      <c r="Q24" s="22"/>
    </row>
    <row r="25" spans="4:21" ht="18" customHeight="1" x14ac:dyDescent="0.3">
      <c r="D25" s="34"/>
      <c r="J25" s="22"/>
      <c r="K25" s="22"/>
      <c r="L25" s="22"/>
      <c r="M25" s="22"/>
      <c r="N25" s="22"/>
      <c r="O25" s="22"/>
      <c r="P25" s="22"/>
      <c r="Q25" s="22"/>
    </row>
    <row r="26" spans="4:21" x14ac:dyDescent="0.3">
      <c r="D26" s="2"/>
    </row>
    <row r="27" spans="4:21" ht="10.199999999999999" customHeight="1" thickBot="1" x14ac:dyDescent="0.35">
      <c r="D27" s="2"/>
    </row>
    <row r="28" spans="4:21" x14ac:dyDescent="0.3">
      <c r="D28" s="31">
        <f>IFERROR(F28/F2,"")</f>
        <v>0.5</v>
      </c>
      <c r="F28" s="14">
        <v>28</v>
      </c>
      <c r="H28" s="6" t="s">
        <v>9</v>
      </c>
      <c r="K28" s="23"/>
      <c r="L28" s="24"/>
      <c r="M28" s="25"/>
    </row>
    <row r="29" spans="4:21" ht="21" customHeight="1" thickBot="1" x14ac:dyDescent="0.35">
      <c r="D29" s="31"/>
      <c r="K29" s="26"/>
      <c r="L29" s="27"/>
      <c r="M29" s="28"/>
    </row>
    <row r="30" spans="4:21" ht="5.4" customHeight="1" thickBot="1" x14ac:dyDescent="0.35">
      <c r="D30" s="2"/>
      <c r="F30" s="21" t="s">
        <v>16</v>
      </c>
      <c r="G30" s="21"/>
      <c r="H30" s="21"/>
    </row>
    <row r="31" spans="4:21" ht="16.2" customHeight="1" x14ac:dyDescent="0.3">
      <c r="D31" s="8">
        <f>F28</f>
        <v>28</v>
      </c>
      <c r="F31" s="21"/>
      <c r="G31" s="21"/>
      <c r="H31" s="21"/>
      <c r="K31" s="23"/>
      <c r="L31" s="24"/>
      <c r="M31" s="25"/>
      <c r="U31" s="20"/>
    </row>
    <row r="32" spans="4:21" ht="17.399999999999999" customHeight="1" thickBot="1" x14ac:dyDescent="0.35">
      <c r="F32" s="21"/>
      <c r="G32" s="21"/>
      <c r="H32" s="21"/>
      <c r="K32" s="26"/>
      <c r="L32" s="27"/>
      <c r="M32" s="28"/>
    </row>
    <row r="33" spans="6:13" ht="4.2" customHeight="1" thickBot="1" x14ac:dyDescent="0.35">
      <c r="F33" s="21"/>
      <c r="G33" s="21"/>
      <c r="H33" s="21"/>
    </row>
    <row r="34" spans="6:13" x14ac:dyDescent="0.3">
      <c r="F34" s="21"/>
      <c r="G34" s="21"/>
      <c r="H34" s="21"/>
      <c r="K34" s="23"/>
      <c r="L34" s="24"/>
      <c r="M34" s="25"/>
    </row>
    <row r="35" spans="6:13" ht="25.95" customHeight="1" thickBot="1" x14ac:dyDescent="0.35">
      <c r="F35" s="21"/>
      <c r="G35" s="21"/>
      <c r="H35" s="21"/>
      <c r="K35" s="26"/>
      <c r="L35" s="27"/>
      <c r="M35" s="28"/>
    </row>
  </sheetData>
  <sheetProtection algorithmName="SHA-512" hashValue="iUiaalNumRvCCIARNFcZ41mggisNym2QPphmH2hqapgKi/kI9fjw2EbV+gNaX6k9V1LGBt0xAqNwjRW0Uob2kw==" saltValue="O8Q1B2cBDFinSNKZskfazA==" spinCount="100000" sheet="1" objects="1" selectLockedCells="1"/>
  <mergeCells count="16">
    <mergeCell ref="F8:F9"/>
    <mergeCell ref="H8:H9"/>
    <mergeCell ref="F4:F6"/>
    <mergeCell ref="H4:H6"/>
    <mergeCell ref="D20:D22"/>
    <mergeCell ref="B2:D2"/>
    <mergeCell ref="D11:D13"/>
    <mergeCell ref="D28:D29"/>
    <mergeCell ref="D5:D7"/>
    <mergeCell ref="D15:D16"/>
    <mergeCell ref="D24:D25"/>
    <mergeCell ref="F30:H35"/>
    <mergeCell ref="J23:Q25"/>
    <mergeCell ref="K28:M29"/>
    <mergeCell ref="K31:M32"/>
    <mergeCell ref="K34:M35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Precificação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Netto Amandio</dc:creator>
  <cp:lastModifiedBy>Sergio Netto Amandio</cp:lastModifiedBy>
  <cp:lastPrinted>2019-07-16T14:33:46Z</cp:lastPrinted>
  <dcterms:created xsi:type="dcterms:W3CDTF">2019-05-14T15:41:35Z</dcterms:created>
  <dcterms:modified xsi:type="dcterms:W3CDTF">2023-11-06T20:06:50Z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2023-10-23T23:16:37Z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66851a81-96ea-45e9-a37d-c377fa713539</vt:lpwstr>
  </property>
  <property fmtid="{D5CDD505-2E9C-101B-9397-08002B2CF9AE}" pid="7" name="MSIP_Label_defa4170-0d19-0005-0004-bc88714345d2_ActionId">
    <vt:lpwstr>46d2f1cf-37a8-4ee9-8bf8-88b6e41bc836</vt:lpwstr>
  </property>
  <property fmtid="{D5CDD505-2E9C-101B-9397-08002B2CF9AE}" pid="8" name="MSIP_Label_defa4170-0d19-0005-0004-bc88714345d2_ContentBits">
    <vt:lpwstr>0</vt:lpwstr>
  </property>
</Properties>
</file>